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N&amp;N CCG\Governance\Assurance\FOI\0. FOIs\2023\08. August\NN-ICB 23 417 PUPoC and CHC (06.09) (NEW DATE 13.09)\Final Responses\"/>
    </mc:Choice>
  </mc:AlternateContent>
  <xr:revisionPtr revIDLastSave="0" documentId="13_ncr:1_{18374042-A3F8-4CD1-8E2F-1676B1EFBDD7}" xr6:coauthVersionLast="47" xr6:coauthVersionMax="47" xr10:uidLastSave="{00000000-0000-0000-0000-000000000000}"/>
  <bookViews>
    <workbookView xWindow="-120" yWindow="-120" windowWidth="29040" windowHeight="15840" xr2:uid="{3DDFB7CD-FF3D-43FA-A959-4A7159B4ED61}"/>
  </bookViews>
  <sheets>
    <sheet name="Nottingham " sheetId="1" r:id="rId1"/>
    <sheet name="Bassetlaw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11" i="1" l="1"/>
  <c r="AQ12" i="1"/>
  <c r="AD12" i="1"/>
  <c r="AC12" i="1"/>
  <c r="X12" i="1"/>
  <c r="W12" i="1"/>
  <c r="U12" i="1"/>
  <c r="R12" i="1"/>
  <c r="P12" i="1"/>
  <c r="O12" i="1"/>
  <c r="L12" i="1"/>
  <c r="J12" i="1"/>
</calcChain>
</file>

<file path=xl/sharedStrings.xml><?xml version="1.0" encoding="utf-8"?>
<sst xmlns="http://schemas.openxmlformats.org/spreadsheetml/2006/main" count="119" uniqueCount="35">
  <si>
    <t>2018/19</t>
  </si>
  <si>
    <t>2019/20</t>
  </si>
  <si>
    <t>2020/21</t>
  </si>
  <si>
    <t>2021/22</t>
  </si>
  <si>
    <t>2022/23</t>
  </si>
  <si>
    <t>TOTAL</t>
  </si>
  <si>
    <t xml:space="preserve">How many PUPoC cases are still open.     </t>
  </si>
  <si>
    <t>How many PUPoC cases have been completed by or on behalf of the ICB or former CCG</t>
  </si>
  <si>
    <t xml:space="preserve">How many of the cases referred to in 3 above have been successful, (i.e. redress paid)        </t>
  </si>
  <si>
    <t xml:space="preserve">How many PUPoC cases are waiting for redress (eligibility awarded and redress to be made)         </t>
  </si>
  <si>
    <t>Redress for PUPoC</t>
  </si>
  <si>
    <t>Redress for current appeals</t>
  </si>
  <si>
    <t>How many requests have been received for PUPoC assessments</t>
  </si>
  <si>
    <t>How many people in receipt of Fast Track CHC assessments have been reassessed and how many have been found not eligible for CHC;</t>
  </si>
  <si>
    <t>How many people in receipt of standard NHS CHC have been reassessed and how many have been found no longer eligible for CHC funding;</t>
  </si>
  <si>
    <t>2012/13</t>
  </si>
  <si>
    <t>2013/14</t>
  </si>
  <si>
    <t>2014/15</t>
  </si>
  <si>
    <t>2015/16</t>
  </si>
  <si>
    <t>2016/17</t>
  </si>
  <si>
    <t>2017/18</t>
  </si>
  <si>
    <t xml:space="preserve">The ICB does not hold this information in annual format. </t>
  </si>
  <si>
    <t>2023/24</t>
  </si>
  <si>
    <t>Redress for PUPoC and Redress for current appeals</t>
  </si>
  <si>
    <t xml:space="preserve">The ICB does not hold this information </t>
  </si>
  <si>
    <t>N/A</t>
  </si>
  <si>
    <t>City CCG</t>
  </si>
  <si>
    <t>Rushcliffe</t>
  </si>
  <si>
    <t>Broxtowe</t>
  </si>
  <si>
    <t>Gedling</t>
  </si>
  <si>
    <t>M &amp; A</t>
  </si>
  <si>
    <t>Newark</t>
  </si>
  <si>
    <t>≤5*</t>
  </si>
  <si>
    <t>*Section 40 (2)
The ICB does hold this information however iIf the number is very low (5 or less) the information cannot be disclosed as it could potentially identify the individuals involved, especially if combined with other data, and this would constitute a breach of the Data Protection Act 2018. Therefore, this information is exempt from disclosure under section 40(2) of the Freedom of Information Act 2000 on the grounds that it is personal information.
As defined by the Data Protection Act, personal data constitutes as:
“Personal data” means any information relating to an identified or identifiable living individual.
“Identifiable living individual” means a living individual who can be identified, directly or indirectly, in particular by reference to -
(a)	an identifier such as a name, an identification number, location data or an online identifier, or
(b)	one or more factors specific to the physical, physiological, genetic, mental, economic, cultural or social identity of the individual</t>
  </si>
  <si>
    <t>Please note where cells have been left blank, the ICB does not hold this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</si>
</sst>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quot;£&quot;#,##0.00"/>
  </numFmts>
  <fonts count="8" x14ac:knownFonts="1">
    <font>
      <sz val="11"/>
      <color theme="1"/>
      <name val="Calibri"/>
      <family val="2"/>
      <scheme val="minor"/>
    </font>
    <font>
      <b/>
      <sz val="11"/>
      <color theme="1"/>
      <name val="Calibri"/>
      <family val="2"/>
      <scheme val="minor"/>
    </font>
    <font>
      <sz val="10"/>
      <color theme="1"/>
      <name val="Arial"/>
      <family val="2"/>
    </font>
    <font>
      <sz val="8"/>
      <name val="Calibri"/>
      <family val="2"/>
      <scheme val="minor"/>
    </font>
    <font>
      <sz val="11"/>
      <color theme="4" tint="-0.249977111117893"/>
      <name val="Calibri"/>
      <family val="2"/>
      <scheme val="minor"/>
    </font>
    <font>
      <b/>
      <sz val="11"/>
      <color theme="4" tint="-0.249977111117893"/>
      <name val="Calibri"/>
      <family val="2"/>
      <scheme val="minor"/>
    </font>
    <font>
      <sz val="10"/>
      <color theme="4" tint="-0.249977111117893"/>
      <name val="Arial"/>
      <family val="2"/>
    </font>
    <font>
      <b/>
      <sz val="11"/>
      <color rgb="FFFF0000"/>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49">
    <xf numFmtId="0" fontId="0" fillId="0" borderId="0" xfId="0"/>
    <xf numFmtId="0" fontId="1" fillId="0" borderId="0" xfId="0" applyFont="1" applyAlignment="1">
      <alignment horizontal="center"/>
    </xf>
    <xf numFmtId="0" fontId="2" fillId="0" borderId="0" xfId="0" applyFont="1" applyAlignment="1">
      <alignment vertical="top" wrapText="1"/>
    </xf>
    <xf numFmtId="0" fontId="2" fillId="0" borderId="0" xfId="0" applyFont="1" applyAlignment="1">
      <alignment vertical="center" wrapText="1"/>
    </xf>
    <xf numFmtId="0" fontId="0" fillId="0" borderId="0" xfId="0" applyAlignment="1">
      <alignment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 fillId="0" borderId="1" xfId="0" applyFont="1" applyBorder="1" applyAlignment="1">
      <alignment vertical="top" wrapText="1"/>
    </xf>
    <xf numFmtId="0" fontId="0" fillId="0" borderId="1" xfId="0" applyBorder="1"/>
    <xf numFmtId="0" fontId="2" fillId="0" borderId="1" xfId="0" applyFont="1" applyBorder="1" applyAlignment="1">
      <alignment vertical="center"/>
    </xf>
    <xf numFmtId="0" fontId="2" fillId="0" borderId="1" xfId="0" applyFont="1" applyBorder="1" applyAlignment="1">
      <alignment vertical="center" wrapText="1"/>
    </xf>
    <xf numFmtId="0" fontId="4" fillId="0" borderId="13" xfId="0" applyFont="1" applyBorder="1"/>
    <xf numFmtId="0" fontId="4" fillId="0" borderId="1" xfId="0" applyFont="1" applyBorder="1"/>
    <xf numFmtId="0" fontId="4" fillId="0" borderId="1" xfId="0" applyFont="1" applyBorder="1" applyAlignment="1">
      <alignment horizontal="right"/>
    </xf>
    <xf numFmtId="0" fontId="5" fillId="0" borderId="1" xfId="0" applyFont="1" applyBorder="1" applyAlignment="1">
      <alignment horizontal="center"/>
    </xf>
    <xf numFmtId="0" fontId="4" fillId="0" borderId="1" xfId="0" applyFont="1" applyBorder="1" applyAlignment="1">
      <alignment horizontal="center"/>
    </xf>
    <xf numFmtId="4" fontId="4" fillId="0" borderId="1" xfId="0" applyNumberFormat="1" applyFont="1" applyBorder="1"/>
    <xf numFmtId="164" fontId="4" fillId="0" borderId="1" xfId="0" applyNumberFormat="1" applyFont="1" applyBorder="1"/>
    <xf numFmtId="164" fontId="4" fillId="0" borderId="1" xfId="0" applyNumberFormat="1" applyFont="1" applyBorder="1" applyAlignment="1"/>
    <xf numFmtId="164" fontId="4" fillId="0" borderId="1" xfId="0" applyNumberFormat="1" applyFont="1" applyBorder="1" applyAlignment="1">
      <alignment horizontal="center"/>
    </xf>
    <xf numFmtId="164" fontId="5" fillId="0" borderId="1" xfId="0" applyNumberFormat="1" applyFont="1" applyBorder="1" applyAlignment="1">
      <alignment horizontal="center"/>
    </xf>
    <xf numFmtId="0" fontId="6" fillId="0" borderId="0" xfId="0" applyFont="1" applyAlignment="1">
      <alignment horizontal="left" vertical="center" wrapText="1"/>
    </xf>
    <xf numFmtId="0" fontId="1" fillId="0" borderId="9" xfId="0" applyFont="1" applyBorder="1" applyAlignment="1">
      <alignment horizontal="center"/>
    </xf>
    <xf numFmtId="0" fontId="1" fillId="0" borderId="6"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7" fillId="0" borderId="0" xfId="0" applyFont="1"/>
    <xf numFmtId="0" fontId="4" fillId="0" borderId="0" xfId="0" applyFont="1" applyAlignment="1">
      <alignment horizontal="left" vertical="top" wrapText="1"/>
    </xf>
    <xf numFmtId="0" fontId="4" fillId="0" borderId="0" xfId="0" applyFont="1"/>
    <xf numFmtId="0" fontId="5" fillId="0" borderId="0" xfId="0" applyFont="1" applyAlignment="1">
      <alignment horizontal="center"/>
    </xf>
    <xf numFmtId="164" fontId="4" fillId="0" borderId="0" xfId="0" applyNumberFormat="1" applyFont="1"/>
    <xf numFmtId="164" fontId="4" fillId="0" borderId="0" xfId="0" applyNumberFormat="1" applyFont="1" applyAlignment="1"/>
    <xf numFmtId="164" fontId="4" fillId="0" borderId="0" xfId="0" applyNumberFormat="1" applyFont="1" applyAlignment="1">
      <alignment horizontal="center"/>
    </xf>
    <xf numFmtId="164" fontId="5" fillId="0" borderId="0" xfId="0" applyNumberFormat="1" applyFont="1" applyAlignment="1">
      <alignment horizontal="center"/>
    </xf>
    <xf numFmtId="165" fontId="4" fillId="0" borderId="0" xfId="0" applyNumberFormat="1" applyFont="1"/>
    <xf numFmtId="165" fontId="4" fillId="0" borderId="0" xfId="0" applyNumberFormat="1" applyFont="1" applyAlignment="1"/>
    <xf numFmtId="165" fontId="4"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249F0-0A2B-4594-BD43-5AD9AAF3C43A}">
  <dimension ref="A1:AQ30"/>
  <sheetViews>
    <sheetView tabSelected="1" zoomScaleNormal="100" workbookViewId="0">
      <pane xSplit="1" ySplit="3" topLeftCell="B4" activePane="bottomRight" state="frozen"/>
      <selection pane="topRight" activeCell="B1" sqref="B1"/>
      <selection pane="bottomLeft" activeCell="A4" sqref="A4"/>
      <selection pane="bottomRight" activeCell="P21" sqref="P21"/>
    </sheetView>
  </sheetViews>
  <sheetFormatPr defaultRowHeight="15" x14ac:dyDescent="0.25"/>
  <cols>
    <col min="1" max="1" width="36.7109375" bestFit="1" customWidth="1"/>
    <col min="3" max="3" width="11" customWidth="1"/>
    <col min="4" max="4" width="9.140625" bestFit="1" customWidth="1"/>
    <col min="9" max="9" width="9.42578125" customWidth="1"/>
    <col min="10" max="13" width="9.5703125" bestFit="1" customWidth="1"/>
    <col min="14" max="14" width="9.28515625" bestFit="1" customWidth="1"/>
    <col min="15" max="16" width="10.5703125" bestFit="1" customWidth="1"/>
    <col min="18" max="18" width="9.5703125" bestFit="1" customWidth="1"/>
    <col min="21" max="21" width="9.5703125" bestFit="1" customWidth="1"/>
    <col min="23" max="24" width="9.5703125" bestFit="1" customWidth="1"/>
    <col min="25" max="25" width="9.28515625" bestFit="1" customWidth="1"/>
    <col min="29" max="29" width="9.5703125" bestFit="1" customWidth="1"/>
    <col min="30" max="33" width="9.28515625" bestFit="1" customWidth="1"/>
    <col min="34" max="34" width="9.140625" bestFit="1" customWidth="1"/>
    <col min="35" max="35" width="10.7109375" bestFit="1" customWidth="1"/>
    <col min="36" max="36" width="10.5703125" customWidth="1"/>
    <col min="37" max="37" width="9.5703125" bestFit="1" customWidth="1"/>
    <col min="40" max="40" width="9.28515625" bestFit="1" customWidth="1"/>
    <col min="41" max="41" width="10.5703125" bestFit="1" customWidth="1"/>
    <col min="42" max="42" width="9.5703125" bestFit="1" customWidth="1"/>
    <col min="43" max="43" width="12.28515625" bestFit="1" customWidth="1"/>
  </cols>
  <sheetData>
    <row r="1" spans="1:43" ht="15.75" thickBot="1" x14ac:dyDescent="0.3"/>
    <row r="2" spans="1:43" ht="15.75" thickBot="1" x14ac:dyDescent="0.3">
      <c r="B2" s="35" t="s">
        <v>15</v>
      </c>
      <c r="C2" s="36"/>
      <c r="D2" s="36"/>
      <c r="E2" s="36"/>
      <c r="F2" s="36"/>
      <c r="G2" s="37"/>
      <c r="H2" s="35" t="s">
        <v>16</v>
      </c>
      <c r="I2" s="36"/>
      <c r="J2" s="36"/>
      <c r="K2" s="36"/>
      <c r="L2" s="36"/>
      <c r="M2" s="37"/>
      <c r="N2" s="24" t="s">
        <v>17</v>
      </c>
      <c r="O2" s="25"/>
      <c r="P2" s="25"/>
      <c r="Q2" s="25"/>
      <c r="R2" s="25"/>
      <c r="S2" s="26"/>
      <c r="T2" s="24" t="s">
        <v>18</v>
      </c>
      <c r="U2" s="25"/>
      <c r="V2" s="25"/>
      <c r="W2" s="25"/>
      <c r="X2" s="25"/>
      <c r="Y2" s="26"/>
      <c r="Z2" s="24" t="s">
        <v>19</v>
      </c>
      <c r="AA2" s="25"/>
      <c r="AB2" s="25"/>
      <c r="AC2" s="25"/>
      <c r="AD2" s="25"/>
      <c r="AE2" s="26"/>
      <c r="AF2" s="24" t="s">
        <v>20</v>
      </c>
      <c r="AG2" s="25"/>
      <c r="AH2" s="25"/>
      <c r="AI2" s="25"/>
      <c r="AJ2" s="25"/>
      <c r="AK2" s="26"/>
      <c r="AL2" s="29" t="s">
        <v>0</v>
      </c>
      <c r="AM2" s="27" t="s">
        <v>1</v>
      </c>
      <c r="AN2" s="31" t="s">
        <v>2</v>
      </c>
      <c r="AO2" s="27" t="s">
        <v>3</v>
      </c>
      <c r="AP2" s="33" t="s">
        <v>4</v>
      </c>
      <c r="AQ2" s="27" t="s">
        <v>5</v>
      </c>
    </row>
    <row r="3" spans="1:43" ht="15.75" thickBot="1" x14ac:dyDescent="0.3">
      <c r="B3" s="6" t="s">
        <v>26</v>
      </c>
      <c r="C3" s="5" t="s">
        <v>27</v>
      </c>
      <c r="D3" s="5" t="s">
        <v>28</v>
      </c>
      <c r="E3" s="8" t="s">
        <v>29</v>
      </c>
      <c r="F3" s="5" t="s">
        <v>30</v>
      </c>
      <c r="G3" s="7" t="s">
        <v>31</v>
      </c>
      <c r="H3" s="6" t="s">
        <v>26</v>
      </c>
      <c r="I3" s="5" t="s">
        <v>27</v>
      </c>
      <c r="J3" s="7" t="s">
        <v>28</v>
      </c>
      <c r="K3" s="8" t="s">
        <v>29</v>
      </c>
      <c r="L3" s="5" t="s">
        <v>30</v>
      </c>
      <c r="M3" s="5" t="s">
        <v>31</v>
      </c>
      <c r="N3" s="6" t="s">
        <v>26</v>
      </c>
      <c r="O3" s="5" t="s">
        <v>27</v>
      </c>
      <c r="P3" s="7" t="s">
        <v>28</v>
      </c>
      <c r="Q3" s="5" t="s">
        <v>29</v>
      </c>
      <c r="R3" s="7" t="s">
        <v>30</v>
      </c>
      <c r="S3" s="5" t="s">
        <v>31</v>
      </c>
      <c r="T3" s="6" t="s">
        <v>26</v>
      </c>
      <c r="U3" s="5" t="s">
        <v>27</v>
      </c>
      <c r="V3" s="7" t="s">
        <v>28</v>
      </c>
      <c r="W3" s="5" t="s">
        <v>29</v>
      </c>
      <c r="X3" s="5" t="s">
        <v>30</v>
      </c>
      <c r="Y3" s="8" t="s">
        <v>31</v>
      </c>
      <c r="Z3" s="6" t="s">
        <v>26</v>
      </c>
      <c r="AA3" s="5" t="s">
        <v>27</v>
      </c>
      <c r="AB3" s="7" t="s">
        <v>28</v>
      </c>
      <c r="AC3" s="5" t="s">
        <v>29</v>
      </c>
      <c r="AD3" s="5" t="s">
        <v>30</v>
      </c>
      <c r="AE3" s="8" t="s">
        <v>31</v>
      </c>
      <c r="AF3" s="6" t="s">
        <v>26</v>
      </c>
      <c r="AG3" s="5" t="s">
        <v>27</v>
      </c>
      <c r="AH3" s="7" t="s">
        <v>28</v>
      </c>
      <c r="AI3" s="5" t="s">
        <v>29</v>
      </c>
      <c r="AJ3" s="5" t="s">
        <v>30</v>
      </c>
      <c r="AK3" s="8" t="s">
        <v>31</v>
      </c>
      <c r="AL3" s="30"/>
      <c r="AM3" s="28"/>
      <c r="AN3" s="32"/>
      <c r="AO3" s="28"/>
      <c r="AP3" s="34"/>
      <c r="AQ3" s="28"/>
    </row>
    <row r="4" spans="1:43" ht="51" x14ac:dyDescent="0.25">
      <c r="A4" s="9" t="s">
        <v>13</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row>
    <row r="5" spans="1:43" ht="51" x14ac:dyDescent="0.25">
      <c r="A5" s="9" t="s">
        <v>14</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3" ht="25.5" x14ac:dyDescent="0.25">
      <c r="A6" s="9" t="s">
        <v>12</v>
      </c>
      <c r="B6" s="14"/>
      <c r="C6" s="14"/>
      <c r="D6" s="14"/>
      <c r="E6" s="14"/>
      <c r="F6" s="14"/>
      <c r="G6" s="14"/>
      <c r="H6" s="14"/>
      <c r="I6" s="14"/>
      <c r="J6" s="14"/>
      <c r="K6" s="14"/>
      <c r="L6" s="14"/>
      <c r="M6" s="14"/>
      <c r="N6" s="15" t="s">
        <v>32</v>
      </c>
      <c r="O6" s="15" t="s">
        <v>32</v>
      </c>
      <c r="P6" s="14"/>
      <c r="Q6" s="14"/>
      <c r="R6" s="14"/>
      <c r="S6" s="14"/>
      <c r="T6" s="14"/>
      <c r="U6" s="14"/>
      <c r="V6" s="14"/>
      <c r="W6" s="14"/>
      <c r="X6" s="15" t="s">
        <v>32</v>
      </c>
      <c r="Y6" s="15" t="s">
        <v>32</v>
      </c>
      <c r="Z6" s="14"/>
      <c r="AA6" s="14"/>
      <c r="AB6" s="14"/>
      <c r="AC6" s="15" t="s">
        <v>32</v>
      </c>
      <c r="AD6" s="15" t="s">
        <v>32</v>
      </c>
      <c r="AE6" s="15" t="s">
        <v>32</v>
      </c>
      <c r="AF6" s="15" t="s">
        <v>32</v>
      </c>
      <c r="AG6" s="15" t="s">
        <v>32</v>
      </c>
      <c r="AH6" s="15" t="s">
        <v>32</v>
      </c>
      <c r="AI6" s="14"/>
      <c r="AJ6" s="15" t="s">
        <v>32</v>
      </c>
      <c r="AK6" s="14"/>
      <c r="AL6" s="15" t="s">
        <v>32</v>
      </c>
      <c r="AM6" s="15" t="s">
        <v>32</v>
      </c>
      <c r="AN6" s="15" t="s">
        <v>32</v>
      </c>
      <c r="AO6" s="15" t="s">
        <v>32</v>
      </c>
      <c r="AP6" s="15">
        <v>10</v>
      </c>
      <c r="AQ6" s="16">
        <v>37</v>
      </c>
    </row>
    <row r="7" spans="1:43" ht="38.25" x14ac:dyDescent="0.25">
      <c r="A7" s="9" t="s">
        <v>7</v>
      </c>
      <c r="B7" s="14"/>
      <c r="C7" s="14"/>
      <c r="D7" s="14"/>
      <c r="E7" s="14"/>
      <c r="F7" s="14"/>
      <c r="G7" s="14"/>
      <c r="H7" s="14"/>
      <c r="I7" s="14"/>
      <c r="J7" s="14"/>
      <c r="K7" s="14"/>
      <c r="L7" s="14"/>
      <c r="M7" s="14"/>
      <c r="N7" s="15" t="s">
        <v>32</v>
      </c>
      <c r="O7" s="15" t="s">
        <v>32</v>
      </c>
      <c r="P7" s="14"/>
      <c r="Q7" s="14"/>
      <c r="R7" s="14"/>
      <c r="S7" s="14"/>
      <c r="T7" s="14"/>
      <c r="U7" s="14"/>
      <c r="V7" s="14"/>
      <c r="W7" s="14"/>
      <c r="X7" s="15" t="s">
        <v>32</v>
      </c>
      <c r="Y7" s="15" t="s">
        <v>32</v>
      </c>
      <c r="Z7" s="14"/>
      <c r="AA7" s="14"/>
      <c r="AB7" s="14"/>
      <c r="AC7" s="15" t="s">
        <v>32</v>
      </c>
      <c r="AD7" s="15" t="s">
        <v>32</v>
      </c>
      <c r="AE7" s="15" t="s">
        <v>32</v>
      </c>
      <c r="AF7" s="14">
        <v>0</v>
      </c>
      <c r="AG7" s="15" t="s">
        <v>32</v>
      </c>
      <c r="AH7" s="15" t="s">
        <v>32</v>
      </c>
      <c r="AI7" s="14"/>
      <c r="AJ7" s="15" t="s">
        <v>32</v>
      </c>
      <c r="AK7" s="14"/>
      <c r="AL7" s="17"/>
      <c r="AM7" s="17"/>
      <c r="AN7" s="17"/>
      <c r="AO7" s="15" t="s">
        <v>32</v>
      </c>
      <c r="AP7" s="15">
        <v>8</v>
      </c>
      <c r="AQ7" s="16">
        <v>25</v>
      </c>
    </row>
    <row r="8" spans="1:43" x14ac:dyDescent="0.25">
      <c r="A8" s="11" t="s">
        <v>6</v>
      </c>
      <c r="B8" s="14"/>
      <c r="C8" s="14"/>
      <c r="D8" s="14"/>
      <c r="E8" s="14"/>
      <c r="F8" s="14"/>
      <c r="G8" s="14"/>
      <c r="H8" s="14"/>
      <c r="I8" s="14"/>
      <c r="J8" s="14"/>
      <c r="K8" s="14"/>
      <c r="L8" s="14"/>
      <c r="M8" s="14"/>
      <c r="N8" s="15" t="s">
        <v>32</v>
      </c>
      <c r="O8" s="14">
        <v>0</v>
      </c>
      <c r="P8" s="14"/>
      <c r="Q8" s="14"/>
      <c r="R8" s="14"/>
      <c r="S8" s="14"/>
      <c r="T8" s="14"/>
      <c r="U8" s="14"/>
      <c r="V8" s="14"/>
      <c r="W8" s="14"/>
      <c r="X8" s="14">
        <v>0</v>
      </c>
      <c r="Y8" s="14">
        <v>0</v>
      </c>
      <c r="Z8" s="14"/>
      <c r="AA8" s="14"/>
      <c r="AB8" s="14"/>
      <c r="AC8" s="14">
        <v>0</v>
      </c>
      <c r="AD8" s="14">
        <v>0</v>
      </c>
      <c r="AE8" s="14">
        <v>0</v>
      </c>
      <c r="AF8" s="15" t="s">
        <v>32</v>
      </c>
      <c r="AG8" s="14">
        <v>0</v>
      </c>
      <c r="AH8" s="14">
        <v>0</v>
      </c>
      <c r="AI8" s="14"/>
      <c r="AJ8" s="14">
        <v>0</v>
      </c>
      <c r="AK8" s="14"/>
      <c r="AL8" s="17"/>
      <c r="AM8" s="17"/>
      <c r="AN8" s="17"/>
      <c r="AO8" s="17"/>
      <c r="AP8" s="15">
        <v>6</v>
      </c>
      <c r="AQ8" s="16">
        <v>9</v>
      </c>
    </row>
    <row r="9" spans="1:43" ht="38.25" x14ac:dyDescent="0.25">
      <c r="A9" s="12" t="s">
        <v>8</v>
      </c>
      <c r="B9" s="14"/>
      <c r="C9" s="14"/>
      <c r="D9" s="14"/>
      <c r="E9" s="14"/>
      <c r="F9" s="14"/>
      <c r="G9" s="14"/>
      <c r="H9" s="14"/>
      <c r="I9" s="14"/>
      <c r="J9" s="14"/>
      <c r="K9" s="14"/>
      <c r="L9" s="14"/>
      <c r="M9" s="14"/>
      <c r="N9" s="15" t="s">
        <v>32</v>
      </c>
      <c r="O9" s="14">
        <v>0</v>
      </c>
      <c r="P9" s="14"/>
      <c r="Q9" s="14"/>
      <c r="R9" s="14"/>
      <c r="S9" s="14"/>
      <c r="T9" s="14"/>
      <c r="U9" s="14"/>
      <c r="V9" s="14"/>
      <c r="W9" s="14"/>
      <c r="X9" s="14">
        <v>0</v>
      </c>
      <c r="Y9" s="14">
        <v>0</v>
      </c>
      <c r="Z9" s="14"/>
      <c r="AA9" s="14"/>
      <c r="AB9" s="14"/>
      <c r="AC9" s="14">
        <v>0</v>
      </c>
      <c r="AD9" s="14">
        <v>0</v>
      </c>
      <c r="AE9" s="14">
        <v>0</v>
      </c>
      <c r="AF9" s="14">
        <v>0</v>
      </c>
      <c r="AG9" s="15" t="s">
        <v>32</v>
      </c>
      <c r="AH9" s="14">
        <v>0</v>
      </c>
      <c r="AI9" s="14"/>
      <c r="AJ9" s="14">
        <v>0</v>
      </c>
      <c r="AK9" s="14"/>
      <c r="AL9" s="17"/>
      <c r="AM9" s="17"/>
      <c r="AN9" s="17"/>
      <c r="AO9" s="17"/>
      <c r="AP9" s="15" t="s">
        <v>32</v>
      </c>
      <c r="AQ9" s="16" t="s">
        <v>32</v>
      </c>
    </row>
    <row r="10" spans="1:43" ht="38.25" x14ac:dyDescent="0.25">
      <c r="A10" s="12" t="s">
        <v>9</v>
      </c>
      <c r="B10" s="14"/>
      <c r="C10" s="14"/>
      <c r="D10" s="14"/>
      <c r="E10" s="14"/>
      <c r="F10" s="14"/>
      <c r="G10" s="14"/>
      <c r="H10" s="14"/>
      <c r="I10" s="14"/>
      <c r="J10" s="14"/>
      <c r="K10" s="14"/>
      <c r="L10" s="14"/>
      <c r="M10" s="14"/>
      <c r="N10" s="14">
        <v>0</v>
      </c>
      <c r="O10" s="14">
        <v>0</v>
      </c>
      <c r="P10" s="14"/>
      <c r="Q10" s="14"/>
      <c r="R10" s="14"/>
      <c r="S10" s="14"/>
      <c r="T10" s="14"/>
      <c r="U10" s="14"/>
      <c r="V10" s="14"/>
      <c r="W10" s="14"/>
      <c r="X10" s="14">
        <v>0</v>
      </c>
      <c r="Y10" s="14">
        <v>0</v>
      </c>
      <c r="Z10" s="14"/>
      <c r="AA10" s="14"/>
      <c r="AB10" s="14"/>
      <c r="AC10" s="14">
        <v>0</v>
      </c>
      <c r="AD10" s="14">
        <v>0</v>
      </c>
      <c r="AE10" s="14">
        <v>0</v>
      </c>
      <c r="AF10" s="14">
        <v>0</v>
      </c>
      <c r="AG10" s="14">
        <v>0</v>
      </c>
      <c r="AH10" s="14">
        <v>0</v>
      </c>
      <c r="AI10" s="14"/>
      <c r="AJ10" s="14">
        <v>0</v>
      </c>
      <c r="AK10" s="14"/>
      <c r="AL10" s="14"/>
      <c r="AM10" s="14"/>
      <c r="AN10" s="15" t="s">
        <v>32</v>
      </c>
      <c r="AO10" s="14"/>
      <c r="AP10" s="15" t="s">
        <v>32</v>
      </c>
      <c r="AQ10" s="16" t="s">
        <v>32</v>
      </c>
    </row>
    <row r="11" spans="1:43" x14ac:dyDescent="0.25">
      <c r="A11" s="10" t="s">
        <v>10</v>
      </c>
      <c r="B11" s="14"/>
      <c r="C11" s="14"/>
      <c r="D11" s="14"/>
      <c r="E11" s="14"/>
      <c r="F11" s="14"/>
      <c r="G11" s="14"/>
      <c r="H11" s="14"/>
      <c r="I11" s="14"/>
      <c r="J11" s="14"/>
      <c r="K11" s="14"/>
      <c r="L11" s="14"/>
      <c r="M11" s="14"/>
      <c r="N11" s="18">
        <v>12009.74</v>
      </c>
      <c r="O11" s="14">
        <v>0</v>
      </c>
      <c r="P11" s="14"/>
      <c r="Q11" s="14"/>
      <c r="R11" s="14"/>
      <c r="S11" s="14"/>
      <c r="T11" s="14"/>
      <c r="U11" s="14"/>
      <c r="V11" s="14"/>
      <c r="W11" s="14"/>
      <c r="X11" s="14">
        <v>0</v>
      </c>
      <c r="Y11" s="14">
        <v>0</v>
      </c>
      <c r="Z11" s="14"/>
      <c r="AA11" s="14"/>
      <c r="AB11" s="14"/>
      <c r="AC11" s="14">
        <v>0</v>
      </c>
      <c r="AD11" s="14">
        <v>0</v>
      </c>
      <c r="AE11" s="14">
        <v>0</v>
      </c>
      <c r="AF11" s="14">
        <v>0</v>
      </c>
      <c r="AG11" s="14">
        <v>17604.84</v>
      </c>
      <c r="AH11" s="14">
        <v>0</v>
      </c>
      <c r="AI11" s="14"/>
      <c r="AJ11" s="14">
        <v>0</v>
      </c>
      <c r="AK11" s="14"/>
      <c r="AL11" s="14"/>
      <c r="AM11" s="14"/>
      <c r="AN11" s="19"/>
      <c r="AO11" s="20"/>
      <c r="AP11" s="21">
        <v>28676.42</v>
      </c>
      <c r="AQ11" s="22">
        <f t="shared" ref="AQ11:AQ12" si="0">SUM(B11:AP11)</f>
        <v>58291</v>
      </c>
    </row>
    <row r="12" spans="1:43" x14ac:dyDescent="0.25">
      <c r="A12" s="10" t="s">
        <v>11</v>
      </c>
      <c r="B12" s="19"/>
      <c r="C12" s="19"/>
      <c r="D12" s="19">
        <v>6652.07</v>
      </c>
      <c r="E12" s="19"/>
      <c r="F12" s="19"/>
      <c r="G12" s="19"/>
      <c r="H12" s="19"/>
      <c r="I12" s="19">
        <v>8907.57</v>
      </c>
      <c r="J12" s="19">
        <f>4032.47+7486.85</f>
        <v>11519.32</v>
      </c>
      <c r="K12" s="19">
        <v>50364.84</v>
      </c>
      <c r="L12" s="19">
        <f>1265.8+28444.87</f>
        <v>29710.67</v>
      </c>
      <c r="M12" s="19">
        <v>27477.32</v>
      </c>
      <c r="N12" s="19"/>
      <c r="O12" s="19">
        <f>20162.42+60181.96+153262.48+9046.58</f>
        <v>242653.44</v>
      </c>
      <c r="P12" s="19">
        <f>16076.62+127998.46+540.1</f>
        <v>144615.18000000002</v>
      </c>
      <c r="Q12" s="19"/>
      <c r="R12" s="19">
        <f>7251.9+3519.86+13637.69+7131.88+10683.63</f>
        <v>42224.959999999999</v>
      </c>
      <c r="S12" s="19"/>
      <c r="T12" s="19"/>
      <c r="U12" s="19">
        <f>15930.77+11607.03</f>
        <v>27537.800000000003</v>
      </c>
      <c r="V12" s="19"/>
      <c r="W12" s="19">
        <f>15360.86+9056.1</f>
        <v>24416.959999999999</v>
      </c>
      <c r="X12" s="19">
        <f>16061.6+15559.55+51727.9</f>
        <v>83349.05</v>
      </c>
      <c r="Y12" s="19"/>
      <c r="Z12" s="19"/>
      <c r="AA12" s="19"/>
      <c r="AB12" s="19"/>
      <c r="AC12" s="19">
        <f>6771.73+72283.64+958.89</f>
        <v>80014.259999999995</v>
      </c>
      <c r="AD12" s="19">
        <f>5344.71+1773.84</f>
        <v>7118.55</v>
      </c>
      <c r="AE12" s="19"/>
      <c r="AF12" s="19"/>
      <c r="AG12" s="19"/>
      <c r="AH12" s="19">
        <v>2945</v>
      </c>
      <c r="AI12" s="19">
        <v>3410</v>
      </c>
      <c r="AJ12" s="19"/>
      <c r="AK12" s="19"/>
      <c r="AL12" s="19"/>
      <c r="AM12" s="14"/>
      <c r="AN12" s="19">
        <v>2057.83</v>
      </c>
      <c r="AO12" s="20">
        <v>196432.35</v>
      </c>
      <c r="AP12" s="21">
        <v>84258.58</v>
      </c>
      <c r="AQ12" s="22">
        <f t="shared" si="0"/>
        <v>1075665.75</v>
      </c>
    </row>
    <row r="14" spans="1:43" ht="15" customHeight="1" x14ac:dyDescent="0.25">
      <c r="C14" s="23" t="s">
        <v>33</v>
      </c>
      <c r="D14" s="23"/>
      <c r="E14" s="23"/>
      <c r="F14" s="23"/>
      <c r="G14" s="23"/>
      <c r="H14" s="23"/>
      <c r="I14" s="23"/>
      <c r="J14" s="23"/>
      <c r="K14" s="23"/>
      <c r="M14" s="38" t="s">
        <v>34</v>
      </c>
    </row>
    <row r="15" spans="1:43" x14ac:dyDescent="0.25">
      <c r="C15" s="23"/>
      <c r="D15" s="23"/>
      <c r="E15" s="23"/>
      <c r="F15" s="23"/>
      <c r="G15" s="23"/>
      <c r="H15" s="23"/>
      <c r="I15" s="23"/>
      <c r="J15" s="23"/>
      <c r="K15" s="23"/>
    </row>
    <row r="16" spans="1:43" x14ac:dyDescent="0.25">
      <c r="C16" s="23"/>
      <c r="D16" s="23"/>
      <c r="E16" s="23"/>
      <c r="F16" s="23"/>
      <c r="G16" s="23"/>
      <c r="H16" s="23"/>
      <c r="I16" s="23"/>
      <c r="J16" s="23"/>
      <c r="K16" s="23"/>
    </row>
    <row r="17" spans="3:11" x14ac:dyDescent="0.25">
      <c r="C17" s="23"/>
      <c r="D17" s="23"/>
      <c r="E17" s="23"/>
      <c r="F17" s="23"/>
      <c r="G17" s="23"/>
      <c r="H17" s="23"/>
      <c r="I17" s="23"/>
      <c r="J17" s="23"/>
      <c r="K17" s="23"/>
    </row>
    <row r="18" spans="3:11" x14ac:dyDescent="0.25">
      <c r="C18" s="23"/>
      <c r="D18" s="23"/>
      <c r="E18" s="23"/>
      <c r="F18" s="23"/>
      <c r="G18" s="23"/>
      <c r="H18" s="23"/>
      <c r="I18" s="23"/>
      <c r="J18" s="23"/>
      <c r="K18" s="23"/>
    </row>
    <row r="19" spans="3:11" x14ac:dyDescent="0.25">
      <c r="C19" s="23"/>
      <c r="D19" s="23"/>
      <c r="E19" s="23"/>
      <c r="F19" s="23"/>
      <c r="G19" s="23"/>
      <c r="H19" s="23"/>
      <c r="I19" s="23"/>
      <c r="J19" s="23"/>
      <c r="K19" s="23"/>
    </row>
    <row r="20" spans="3:11" x14ac:dyDescent="0.25">
      <c r="C20" s="23"/>
      <c r="D20" s="23"/>
      <c r="E20" s="23"/>
      <c r="F20" s="23"/>
      <c r="G20" s="23"/>
      <c r="H20" s="23"/>
      <c r="I20" s="23"/>
      <c r="J20" s="23"/>
      <c r="K20" s="23"/>
    </row>
    <row r="21" spans="3:11" x14ac:dyDescent="0.25">
      <c r="C21" s="23"/>
      <c r="D21" s="23"/>
      <c r="E21" s="23"/>
      <c r="F21" s="23"/>
      <c r="G21" s="23"/>
      <c r="H21" s="23"/>
      <c r="I21" s="23"/>
      <c r="J21" s="23"/>
      <c r="K21" s="23"/>
    </row>
    <row r="22" spans="3:11" x14ac:dyDescent="0.25">
      <c r="C22" s="23"/>
      <c r="D22" s="23"/>
      <c r="E22" s="23"/>
      <c r="F22" s="23"/>
      <c r="G22" s="23"/>
      <c r="H22" s="23"/>
      <c r="I22" s="23"/>
      <c r="J22" s="23"/>
      <c r="K22" s="23"/>
    </row>
    <row r="23" spans="3:11" x14ac:dyDescent="0.25">
      <c r="C23" s="23"/>
      <c r="D23" s="23"/>
      <c r="E23" s="23"/>
      <c r="F23" s="23"/>
      <c r="G23" s="23"/>
      <c r="H23" s="23"/>
      <c r="I23" s="23"/>
      <c r="J23" s="23"/>
      <c r="K23" s="23"/>
    </row>
    <row r="24" spans="3:11" x14ac:dyDescent="0.25">
      <c r="C24" s="23"/>
      <c r="D24" s="23"/>
      <c r="E24" s="23"/>
      <c r="F24" s="23"/>
      <c r="G24" s="23"/>
      <c r="H24" s="23"/>
      <c r="I24" s="23"/>
      <c r="J24" s="23"/>
      <c r="K24" s="23"/>
    </row>
    <row r="25" spans="3:11" x14ac:dyDescent="0.25">
      <c r="C25" s="23"/>
      <c r="D25" s="23"/>
      <c r="E25" s="23"/>
      <c r="F25" s="23"/>
      <c r="G25" s="23"/>
      <c r="H25" s="23"/>
      <c r="I25" s="23"/>
      <c r="J25" s="23"/>
      <c r="K25" s="23"/>
    </row>
    <row r="26" spans="3:11" x14ac:dyDescent="0.25">
      <c r="C26" s="23"/>
      <c r="D26" s="23"/>
      <c r="E26" s="23"/>
      <c r="F26" s="23"/>
      <c r="G26" s="23"/>
      <c r="H26" s="23"/>
      <c r="I26" s="23"/>
      <c r="J26" s="23"/>
      <c r="K26" s="23"/>
    </row>
    <row r="27" spans="3:11" x14ac:dyDescent="0.25">
      <c r="C27" s="23"/>
      <c r="D27" s="23"/>
      <c r="E27" s="23"/>
      <c r="F27" s="23"/>
      <c r="G27" s="23"/>
      <c r="H27" s="23"/>
      <c r="I27" s="23"/>
      <c r="J27" s="23"/>
      <c r="K27" s="23"/>
    </row>
    <row r="28" spans="3:11" x14ac:dyDescent="0.25">
      <c r="C28" s="23"/>
      <c r="D28" s="23"/>
      <c r="E28" s="23"/>
      <c r="F28" s="23"/>
      <c r="G28" s="23"/>
      <c r="H28" s="23"/>
      <c r="I28" s="23"/>
      <c r="J28" s="23"/>
      <c r="K28" s="23"/>
    </row>
    <row r="29" spans="3:11" x14ac:dyDescent="0.25">
      <c r="C29" s="23"/>
      <c r="D29" s="23"/>
      <c r="E29" s="23"/>
      <c r="F29" s="23"/>
      <c r="G29" s="23"/>
      <c r="H29" s="23"/>
      <c r="I29" s="23"/>
      <c r="J29" s="23"/>
      <c r="K29" s="23"/>
    </row>
    <row r="30" spans="3:11" x14ac:dyDescent="0.25">
      <c r="C30" s="23"/>
      <c r="D30" s="23"/>
      <c r="E30" s="23"/>
      <c r="F30" s="23"/>
      <c r="G30" s="23"/>
      <c r="H30" s="23"/>
      <c r="I30" s="23"/>
      <c r="J30" s="23"/>
      <c r="K30" s="23"/>
    </row>
  </sheetData>
  <mergeCells count="13">
    <mergeCell ref="C14:K30"/>
    <mergeCell ref="AF2:AK2"/>
    <mergeCell ref="AQ2:AQ3"/>
    <mergeCell ref="AL2:AL3"/>
    <mergeCell ref="AM2:AM3"/>
    <mergeCell ref="AN2:AN3"/>
    <mergeCell ref="AO2:AO3"/>
    <mergeCell ref="AP2:AP3"/>
    <mergeCell ref="B2:G2"/>
    <mergeCell ref="H2:M2"/>
    <mergeCell ref="N2:S2"/>
    <mergeCell ref="T2:Y2"/>
    <mergeCell ref="Z2:AE2"/>
  </mergeCells>
  <phoneticPr fontId="3" type="noConversion"/>
  <pageMargins left="0.7" right="0.7" top="0.75" bottom="0.75" header="0.3" footer="0.3"/>
  <pageSetup paperSize="9"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E4A50-4D64-4479-B4EB-3417018307E4}">
  <dimension ref="A1:N10"/>
  <sheetViews>
    <sheetView workbookViewId="0">
      <selection activeCell="G19" sqref="G19"/>
    </sheetView>
  </sheetViews>
  <sheetFormatPr defaultRowHeight="15" x14ac:dyDescent="0.25"/>
  <cols>
    <col min="1" max="1" width="60.7109375" customWidth="1"/>
    <col min="8" max="8" width="11.140625" bestFit="1" customWidth="1"/>
    <col min="9" max="10" width="8.7109375" bestFit="1" customWidth="1"/>
    <col min="11" max="13" width="10.140625" bestFit="1" customWidth="1"/>
  </cols>
  <sheetData>
    <row r="1" spans="1:14" x14ac:dyDescent="0.25">
      <c r="B1" s="1" t="s">
        <v>15</v>
      </c>
      <c r="C1" s="1" t="s">
        <v>16</v>
      </c>
      <c r="D1" s="1" t="s">
        <v>17</v>
      </c>
      <c r="E1" s="1" t="s">
        <v>18</v>
      </c>
      <c r="F1" s="1" t="s">
        <v>19</v>
      </c>
      <c r="G1" s="1" t="s">
        <v>20</v>
      </c>
      <c r="H1" s="1" t="s">
        <v>0</v>
      </c>
      <c r="I1" s="1" t="s">
        <v>1</v>
      </c>
      <c r="J1" s="1" t="s">
        <v>2</v>
      </c>
      <c r="K1" s="1" t="s">
        <v>3</v>
      </c>
      <c r="L1" s="1" t="s">
        <v>4</v>
      </c>
      <c r="M1" s="1" t="s">
        <v>22</v>
      </c>
      <c r="N1" s="1" t="s">
        <v>5</v>
      </c>
    </row>
    <row r="2" spans="1:14" ht="28.9" customHeight="1" x14ac:dyDescent="0.25">
      <c r="A2" s="2" t="s">
        <v>13</v>
      </c>
      <c r="B2" s="39" t="s">
        <v>24</v>
      </c>
      <c r="C2" s="39"/>
      <c r="D2" s="39"/>
      <c r="E2" s="39"/>
      <c r="F2" s="39"/>
      <c r="G2" s="39"/>
      <c r="H2" s="39"/>
      <c r="I2" s="39"/>
      <c r="J2" s="39"/>
      <c r="K2" s="39"/>
      <c r="L2" s="39"/>
      <c r="M2" s="39"/>
      <c r="N2" s="40" t="s">
        <v>25</v>
      </c>
    </row>
    <row r="3" spans="1:14" ht="38.25" x14ac:dyDescent="0.25">
      <c r="A3" s="2" t="s">
        <v>14</v>
      </c>
      <c r="B3" s="39"/>
      <c r="C3" s="39"/>
      <c r="D3" s="39"/>
      <c r="E3" s="39"/>
      <c r="F3" s="39"/>
      <c r="G3" s="39"/>
      <c r="H3" s="39"/>
      <c r="I3" s="39"/>
      <c r="J3" s="39"/>
      <c r="K3" s="39"/>
      <c r="L3" s="39"/>
      <c r="M3" s="39"/>
      <c r="N3" s="40" t="s">
        <v>25</v>
      </c>
    </row>
    <row r="4" spans="1:14" ht="19.149999999999999" customHeight="1" x14ac:dyDescent="0.25">
      <c r="A4" s="2" t="s">
        <v>12</v>
      </c>
      <c r="B4" s="39" t="s">
        <v>21</v>
      </c>
      <c r="C4" s="39"/>
      <c r="D4" s="39"/>
      <c r="E4" s="39"/>
      <c r="F4" s="39"/>
      <c r="G4" s="39"/>
      <c r="H4" s="39"/>
      <c r="I4" s="39"/>
      <c r="J4" s="39"/>
      <c r="K4" s="39"/>
      <c r="L4" s="39"/>
      <c r="M4" s="39"/>
      <c r="N4" s="41">
        <v>263</v>
      </c>
    </row>
    <row r="5" spans="1:14" ht="31.15" customHeight="1" x14ac:dyDescent="0.25">
      <c r="A5" s="2" t="s">
        <v>7</v>
      </c>
      <c r="B5" s="39"/>
      <c r="C5" s="39"/>
      <c r="D5" s="39"/>
      <c r="E5" s="39"/>
      <c r="F5" s="39"/>
      <c r="G5" s="39"/>
      <c r="H5" s="39"/>
      <c r="I5" s="39"/>
      <c r="J5" s="39"/>
      <c r="K5" s="39"/>
      <c r="L5" s="39"/>
      <c r="M5" s="39"/>
      <c r="N5" s="41">
        <v>263</v>
      </c>
    </row>
    <row r="6" spans="1:14" ht="20.65" customHeight="1" x14ac:dyDescent="0.25">
      <c r="A6" s="3" t="s">
        <v>6</v>
      </c>
      <c r="B6" s="39"/>
      <c r="C6" s="39"/>
      <c r="D6" s="39"/>
      <c r="E6" s="39"/>
      <c r="F6" s="39"/>
      <c r="G6" s="39"/>
      <c r="H6" s="39"/>
      <c r="I6" s="39"/>
      <c r="J6" s="39"/>
      <c r="K6" s="39"/>
      <c r="L6" s="39"/>
      <c r="M6" s="39"/>
      <c r="N6" s="41">
        <v>0</v>
      </c>
    </row>
    <row r="7" spans="1:14" ht="34.15" customHeight="1" x14ac:dyDescent="0.25">
      <c r="A7" s="3" t="s">
        <v>8</v>
      </c>
      <c r="B7" s="39"/>
      <c r="C7" s="39"/>
      <c r="D7" s="39"/>
      <c r="E7" s="39"/>
      <c r="F7" s="39"/>
      <c r="G7" s="39"/>
      <c r="H7" s="39"/>
      <c r="I7" s="39"/>
      <c r="J7" s="39"/>
      <c r="K7" s="39"/>
      <c r="L7" s="39"/>
      <c r="M7" s="39"/>
      <c r="N7" s="41">
        <v>51</v>
      </c>
    </row>
    <row r="8" spans="1:14" ht="31.15" customHeight="1" x14ac:dyDescent="0.25">
      <c r="A8" s="3" t="s">
        <v>9</v>
      </c>
      <c r="B8" s="40">
        <v>0</v>
      </c>
      <c r="C8" s="40">
        <v>0</v>
      </c>
      <c r="D8" s="40">
        <v>0</v>
      </c>
      <c r="E8" s="40">
        <v>0</v>
      </c>
      <c r="F8" s="40">
        <v>0</v>
      </c>
      <c r="G8" s="40">
        <v>0</v>
      </c>
      <c r="H8" s="40">
        <v>0</v>
      </c>
      <c r="I8" s="40">
        <v>0</v>
      </c>
      <c r="J8" s="40">
        <v>0</v>
      </c>
      <c r="K8" s="40">
        <v>0</v>
      </c>
      <c r="L8" s="40">
        <v>0</v>
      </c>
      <c r="M8" s="40">
        <v>0</v>
      </c>
      <c r="N8" s="41">
        <v>0</v>
      </c>
    </row>
    <row r="9" spans="1:14" x14ac:dyDescent="0.25">
      <c r="A9" s="4" t="s">
        <v>23</v>
      </c>
      <c r="B9" s="40"/>
      <c r="C9" s="40"/>
      <c r="D9" s="40"/>
      <c r="E9" s="40"/>
      <c r="F9" s="40"/>
      <c r="G9" s="40"/>
      <c r="H9" s="40"/>
      <c r="I9" s="40"/>
      <c r="J9" s="42"/>
      <c r="K9" s="43"/>
      <c r="L9" s="44"/>
      <c r="M9" s="45"/>
      <c r="N9" s="40"/>
    </row>
    <row r="10" spans="1:14" x14ac:dyDescent="0.25">
      <c r="A10" s="4"/>
      <c r="B10" s="46"/>
      <c r="C10" s="46"/>
      <c r="D10" s="46"/>
      <c r="E10" s="46"/>
      <c r="F10" s="46"/>
      <c r="G10" s="46"/>
      <c r="H10" s="46">
        <v>252153</v>
      </c>
      <c r="I10" s="46">
        <v>0</v>
      </c>
      <c r="J10" s="46">
        <v>0</v>
      </c>
      <c r="K10" s="47">
        <v>96027</v>
      </c>
      <c r="L10" s="48">
        <v>41288</v>
      </c>
      <c r="M10" s="48">
        <v>65749</v>
      </c>
      <c r="N10" s="40"/>
    </row>
  </sheetData>
  <mergeCells count="2">
    <mergeCell ref="B4:M7"/>
    <mergeCell ref="B2:M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Nottingham </vt:lpstr>
      <vt:lpstr>Bassetlaw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Smitjul2</dc:creator>
  <cp:lastModifiedBy>russluc</cp:lastModifiedBy>
  <dcterms:created xsi:type="dcterms:W3CDTF">2023-08-22T08:46:00Z</dcterms:created>
  <dcterms:modified xsi:type="dcterms:W3CDTF">2023-09-13T14:50:06Z</dcterms:modified>
</cp:coreProperties>
</file>